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11122 Cy5 30 and 40 bp EMSA with yKER 136to225Y/Measurements/"/>
    </mc:Choice>
  </mc:AlternateContent>
  <xr:revisionPtr revIDLastSave="0" documentId="13_ncr:40009_{B7E19006-B55D-074D-8B44-B71A551BB00A}" xr6:coauthVersionLast="47" xr6:coauthVersionMax="47" xr10:uidLastSave="{00000000-0000-0000-0000-000000000000}"/>
  <bookViews>
    <workbookView xWindow="5580" yWindow="3500" windowWidth="27640" windowHeight="16940" activeTab="1"/>
  </bookViews>
  <sheets>
    <sheet name="211122Cy5 40bp EMSA with yKER_T" sheetId="1" r:id="rId1"/>
    <sheet name="Sheet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2" l="1"/>
  <c r="C12" i="2"/>
  <c r="C32" i="2" s="1"/>
  <c r="D4" i="2" l="1"/>
  <c r="D11" i="2"/>
  <c r="D3" i="2"/>
  <c r="D7" i="2"/>
  <c r="D8" i="2"/>
  <c r="E11" i="2"/>
  <c r="D18" i="2"/>
  <c r="D17" i="2"/>
  <c r="E4" i="2" s="1"/>
  <c r="D24" i="2"/>
  <c r="D16" i="2"/>
  <c r="D23" i="2"/>
  <c r="D15" i="2"/>
  <c r="D22" i="2"/>
  <c r="D21" i="2"/>
  <c r="E8" i="2" s="1"/>
  <c r="D20" i="2"/>
  <c r="E7" i="2" s="1"/>
  <c r="D19" i="2"/>
  <c r="D5" i="2"/>
  <c r="D9" i="2"/>
  <c r="D2" i="2"/>
  <c r="D6" i="2"/>
  <c r="D10" i="2"/>
  <c r="E6" i="2" l="1"/>
  <c r="E3" i="2"/>
  <c r="E5" i="2"/>
  <c r="E10" i="2"/>
  <c r="E2" i="2"/>
  <c r="E9" i="2"/>
</calcChain>
</file>

<file path=xl/sharedStrings.xml><?xml version="1.0" encoding="utf-8"?>
<sst xmlns="http://schemas.openxmlformats.org/spreadsheetml/2006/main" count="92" uniqueCount="50">
  <si>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</si>
  <si>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</si>
  <si>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</si>
  <si>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</si>
  <si>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</si>
  <si>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</si>
  <si>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</si>
  <si>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</si>
  <si>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</si>
  <si>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</si>
  <si>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</si>
  <si>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</si>
  <si>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</si>
  <si>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</si>
  <si>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</si>
  <si>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</si>
  <si>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</si>
  <si>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</si>
  <si>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</si>
  <si>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</si>
  <si>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</si>
  <si>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</si>
  <si>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</si>
  <si>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</si>
  <si>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</si>
  <si>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</si>
  <si>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</si>
  <si>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</si>
  <si>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</si>
  <si>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</si>
  <si>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</si>
  <si>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</si>
  <si>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</si>
  <si>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</si>
  <si>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</si>
  <si>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</si>
  <si>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</si>
  <si>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</si>
  <si>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</si>
  <si>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</si>
  <si>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</si>
  <si>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Less Backg.</t>
  </si>
  <si>
    <t>Fract. Bound</t>
  </si>
  <si>
    <t>[C]</t>
  </si>
  <si>
    <t>BOUND</t>
  </si>
  <si>
    <t>MIN</t>
  </si>
  <si>
    <t>FREE</t>
  </si>
  <si>
    <t>Area Free</t>
  </si>
  <si>
    <t>Area Bound</t>
  </si>
  <si>
    <t>Back. Free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</si>
</sst>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9"/>
      <name val="Arial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18" fillId="0" borderId="0" xfId="0" applyNumberFormat="1" applyFont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1"/>
  <sheetViews>
    <sheetView workbookViewId="0">
      <selection activeCell="T21" sqref="T21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3031857</v>
      </c>
      <c r="D2">
        <v>0</v>
      </c>
      <c r="E2">
        <v>0</v>
      </c>
      <c r="F2" t="s">
        <v>21</v>
      </c>
      <c r="G2">
        <v>73</v>
      </c>
      <c r="H2">
        <v>73.69</v>
      </c>
      <c r="I2">
        <v>73</v>
      </c>
      <c r="J2">
        <v>10.199999999999999</v>
      </c>
      <c r="K2">
        <v>104.02</v>
      </c>
      <c r="L2">
        <v>407</v>
      </c>
      <c r="M2">
        <v>40</v>
      </c>
      <c r="N2">
        <v>3.34</v>
      </c>
      <c r="O2">
        <v>41142</v>
      </c>
      <c r="P2">
        <v>521</v>
      </c>
      <c r="Q2">
        <v>1112</v>
      </c>
      <c r="R2">
        <v>134</v>
      </c>
      <c r="S2">
        <v>317</v>
      </c>
      <c r="T2">
        <v>41142</v>
      </c>
    </row>
    <row r="3" spans="2:21" x14ac:dyDescent="0.2">
      <c r="B3" t="s">
        <v>22</v>
      </c>
      <c r="C3">
        <v>3074580</v>
      </c>
      <c r="D3">
        <v>0</v>
      </c>
      <c r="E3">
        <v>0</v>
      </c>
      <c r="F3" t="s">
        <v>21</v>
      </c>
      <c r="G3">
        <v>73</v>
      </c>
      <c r="H3">
        <v>74.73</v>
      </c>
      <c r="I3">
        <v>73</v>
      </c>
      <c r="J3">
        <v>12.31</v>
      </c>
      <c r="K3">
        <v>151.61000000000001</v>
      </c>
      <c r="L3">
        <v>317</v>
      </c>
      <c r="M3">
        <v>42</v>
      </c>
      <c r="N3">
        <v>3.38</v>
      </c>
      <c r="O3">
        <v>41142</v>
      </c>
      <c r="P3">
        <v>653</v>
      </c>
      <c r="Q3">
        <v>1115</v>
      </c>
      <c r="R3">
        <v>134</v>
      </c>
      <c r="S3">
        <v>317</v>
      </c>
      <c r="T3">
        <v>41142</v>
      </c>
    </row>
    <row r="4" spans="2:21" x14ac:dyDescent="0.2">
      <c r="B4" t="s">
        <v>23</v>
      </c>
      <c r="C4">
        <v>3101368</v>
      </c>
      <c r="D4">
        <v>0</v>
      </c>
      <c r="E4">
        <v>0</v>
      </c>
      <c r="F4" t="s">
        <v>21</v>
      </c>
      <c r="G4">
        <v>74</v>
      </c>
      <c r="H4">
        <v>75.39</v>
      </c>
      <c r="I4">
        <v>75</v>
      </c>
      <c r="J4">
        <v>11.9</v>
      </c>
      <c r="K4">
        <v>141.71</v>
      </c>
      <c r="L4">
        <v>201</v>
      </c>
      <c r="M4">
        <v>43</v>
      </c>
      <c r="N4">
        <v>3.41</v>
      </c>
      <c r="O4">
        <v>41140</v>
      </c>
      <c r="P4">
        <v>785</v>
      </c>
      <c r="Q4">
        <v>1118</v>
      </c>
      <c r="R4">
        <v>134</v>
      </c>
      <c r="S4">
        <v>316</v>
      </c>
      <c r="T4">
        <v>41140</v>
      </c>
    </row>
    <row r="5" spans="2:21" x14ac:dyDescent="0.2">
      <c r="B5" t="s">
        <v>24</v>
      </c>
      <c r="C5">
        <v>3818157</v>
      </c>
      <c r="D5">
        <v>0</v>
      </c>
      <c r="E5">
        <v>0</v>
      </c>
      <c r="F5" t="s">
        <v>21</v>
      </c>
      <c r="G5">
        <v>76</v>
      </c>
      <c r="H5">
        <v>92.8</v>
      </c>
      <c r="I5">
        <v>77</v>
      </c>
      <c r="J5">
        <v>61.66</v>
      </c>
      <c r="K5">
        <v>3801.99</v>
      </c>
      <c r="L5">
        <v>681</v>
      </c>
      <c r="M5">
        <v>43</v>
      </c>
      <c r="N5">
        <v>4.2</v>
      </c>
      <c r="O5">
        <v>41142</v>
      </c>
      <c r="P5">
        <v>917</v>
      </c>
      <c r="Q5">
        <v>1120</v>
      </c>
      <c r="R5">
        <v>134</v>
      </c>
      <c r="S5">
        <v>317</v>
      </c>
      <c r="T5">
        <v>41142</v>
      </c>
    </row>
    <row r="6" spans="2:21" x14ac:dyDescent="0.2">
      <c r="B6" t="s">
        <v>25</v>
      </c>
      <c r="C6">
        <v>4737720</v>
      </c>
      <c r="D6">
        <v>0</v>
      </c>
      <c r="E6">
        <v>0</v>
      </c>
      <c r="F6" t="s">
        <v>21</v>
      </c>
      <c r="G6">
        <v>79</v>
      </c>
      <c r="H6">
        <v>115.16</v>
      </c>
      <c r="I6">
        <v>75</v>
      </c>
      <c r="J6">
        <v>112.45</v>
      </c>
      <c r="K6">
        <v>12644.76</v>
      </c>
      <c r="L6">
        <v>966</v>
      </c>
      <c r="M6">
        <v>46</v>
      </c>
      <c r="N6">
        <v>5.21</v>
      </c>
      <c r="O6">
        <v>41142</v>
      </c>
      <c r="P6">
        <v>1049</v>
      </c>
      <c r="Q6">
        <v>1123</v>
      </c>
      <c r="R6">
        <v>134</v>
      </c>
      <c r="S6">
        <v>317</v>
      </c>
      <c r="T6">
        <v>41142</v>
      </c>
    </row>
    <row r="7" spans="2:21" x14ac:dyDescent="0.2">
      <c r="B7" t="s">
        <v>26</v>
      </c>
      <c r="C7">
        <v>6230549</v>
      </c>
      <c r="D7">
        <v>0</v>
      </c>
      <c r="E7">
        <v>0</v>
      </c>
      <c r="F7" t="s">
        <v>21</v>
      </c>
      <c r="G7">
        <v>84</v>
      </c>
      <c r="H7">
        <v>152.6</v>
      </c>
      <c r="I7">
        <v>77</v>
      </c>
      <c r="J7">
        <v>156.13</v>
      </c>
      <c r="K7">
        <v>24378</v>
      </c>
      <c r="L7">
        <v>1232</v>
      </c>
      <c r="M7">
        <v>44</v>
      </c>
      <c r="N7">
        <v>6.86</v>
      </c>
      <c r="O7">
        <v>40830</v>
      </c>
      <c r="P7">
        <v>1180</v>
      </c>
      <c r="Q7">
        <v>1126</v>
      </c>
      <c r="R7">
        <v>133</v>
      </c>
      <c r="S7">
        <v>317</v>
      </c>
      <c r="T7">
        <v>40830</v>
      </c>
    </row>
    <row r="8" spans="2:21" x14ac:dyDescent="0.2">
      <c r="B8" t="s">
        <v>27</v>
      </c>
      <c r="C8">
        <v>6913139</v>
      </c>
      <c r="D8">
        <v>0</v>
      </c>
      <c r="E8">
        <v>0</v>
      </c>
      <c r="F8" t="s">
        <v>21</v>
      </c>
      <c r="G8">
        <v>92</v>
      </c>
      <c r="H8">
        <v>168.03</v>
      </c>
      <c r="I8">
        <v>75</v>
      </c>
      <c r="J8">
        <v>184.5</v>
      </c>
      <c r="K8">
        <v>34041.1</v>
      </c>
      <c r="L8">
        <v>1527</v>
      </c>
      <c r="M8">
        <v>41</v>
      </c>
      <c r="N8">
        <v>7.61</v>
      </c>
      <c r="O8">
        <v>41142</v>
      </c>
      <c r="P8">
        <v>1312</v>
      </c>
      <c r="Q8">
        <v>1129</v>
      </c>
      <c r="R8">
        <v>134</v>
      </c>
      <c r="S8">
        <v>317</v>
      </c>
      <c r="T8">
        <v>41142</v>
      </c>
    </row>
    <row r="9" spans="2:21" x14ac:dyDescent="0.2">
      <c r="B9" t="s">
        <v>28</v>
      </c>
      <c r="C9">
        <v>7111503</v>
      </c>
      <c r="D9">
        <v>0</v>
      </c>
      <c r="E9">
        <v>0</v>
      </c>
      <c r="F9" t="s">
        <v>21</v>
      </c>
      <c r="G9">
        <v>97</v>
      </c>
      <c r="H9">
        <v>172.86</v>
      </c>
      <c r="I9">
        <v>77</v>
      </c>
      <c r="J9">
        <v>204.31</v>
      </c>
      <c r="K9">
        <v>41742.22</v>
      </c>
      <c r="L9">
        <v>1764</v>
      </c>
      <c r="M9">
        <v>44</v>
      </c>
      <c r="N9">
        <v>7.83</v>
      </c>
      <c r="O9">
        <v>41140</v>
      </c>
      <c r="P9">
        <v>1444</v>
      </c>
      <c r="Q9">
        <v>1132</v>
      </c>
      <c r="R9">
        <v>134</v>
      </c>
      <c r="S9">
        <v>316</v>
      </c>
      <c r="T9">
        <v>41140</v>
      </c>
    </row>
    <row r="10" spans="2:21" x14ac:dyDescent="0.2">
      <c r="B10" t="s">
        <v>29</v>
      </c>
      <c r="C10">
        <v>7551865</v>
      </c>
      <c r="D10">
        <v>0</v>
      </c>
      <c r="E10">
        <v>0</v>
      </c>
      <c r="F10" t="s">
        <v>21</v>
      </c>
      <c r="G10">
        <v>104</v>
      </c>
      <c r="H10">
        <v>183.56</v>
      </c>
      <c r="I10">
        <v>77</v>
      </c>
      <c r="J10">
        <v>223.29</v>
      </c>
      <c r="K10">
        <v>49859.15</v>
      </c>
      <c r="L10">
        <v>1841</v>
      </c>
      <c r="M10">
        <v>38</v>
      </c>
      <c r="N10">
        <v>8.31</v>
      </c>
      <c r="O10">
        <v>41142</v>
      </c>
      <c r="P10">
        <v>1576</v>
      </c>
      <c r="Q10">
        <v>1134</v>
      </c>
      <c r="R10">
        <v>134</v>
      </c>
      <c r="S10">
        <v>317</v>
      </c>
      <c r="T10">
        <v>41142</v>
      </c>
    </row>
    <row r="11" spans="2:21" x14ac:dyDescent="0.2">
      <c r="B11" t="s">
        <v>30</v>
      </c>
      <c r="C11">
        <v>7799914</v>
      </c>
      <c r="D11">
        <v>0</v>
      </c>
      <c r="E11">
        <v>0</v>
      </c>
      <c r="F11" t="s">
        <v>21</v>
      </c>
      <c r="G11">
        <v>108</v>
      </c>
      <c r="H11">
        <v>189.59</v>
      </c>
      <c r="I11">
        <v>79</v>
      </c>
      <c r="J11">
        <v>218.52</v>
      </c>
      <c r="K11">
        <v>47751.86</v>
      </c>
      <c r="L11">
        <v>1690</v>
      </c>
      <c r="M11">
        <v>43</v>
      </c>
      <c r="N11">
        <v>8.58</v>
      </c>
      <c r="O11">
        <v>41142</v>
      </c>
      <c r="P11">
        <v>1708</v>
      </c>
      <c r="Q11">
        <v>1137</v>
      </c>
      <c r="R11">
        <v>134</v>
      </c>
      <c r="S11">
        <v>317</v>
      </c>
      <c r="T11">
        <v>41142</v>
      </c>
    </row>
    <row r="12" spans="2:21" x14ac:dyDescent="0.2">
      <c r="B12" t="s">
        <v>31</v>
      </c>
      <c r="C12">
        <v>5888040</v>
      </c>
      <c r="D12">
        <v>0</v>
      </c>
      <c r="E12">
        <v>0</v>
      </c>
      <c r="F12" t="s">
        <v>21</v>
      </c>
      <c r="G12">
        <v>152</v>
      </c>
      <c r="H12">
        <v>314.13</v>
      </c>
      <c r="I12">
        <v>80</v>
      </c>
      <c r="J12">
        <v>338.58</v>
      </c>
      <c r="K12">
        <v>114638.42</v>
      </c>
      <c r="L12">
        <v>1567</v>
      </c>
      <c r="M12">
        <v>50</v>
      </c>
      <c r="N12">
        <v>6.48</v>
      </c>
      <c r="O12">
        <v>18744</v>
      </c>
      <c r="P12">
        <v>526</v>
      </c>
      <c r="Q12">
        <v>1345</v>
      </c>
      <c r="R12">
        <v>132</v>
      </c>
      <c r="S12">
        <v>144</v>
      </c>
      <c r="T12">
        <v>18744</v>
      </c>
    </row>
    <row r="13" spans="2:21" x14ac:dyDescent="0.2">
      <c r="B13" t="s">
        <v>32</v>
      </c>
      <c r="C13">
        <v>5848482</v>
      </c>
      <c r="D13">
        <v>0</v>
      </c>
      <c r="E13">
        <v>0</v>
      </c>
      <c r="F13" t="s">
        <v>21</v>
      </c>
      <c r="G13">
        <v>153</v>
      </c>
      <c r="H13">
        <v>314.37</v>
      </c>
      <c r="I13">
        <v>82</v>
      </c>
      <c r="J13">
        <v>334.45</v>
      </c>
      <c r="K13">
        <v>111854.89</v>
      </c>
      <c r="L13">
        <v>1468</v>
      </c>
      <c r="M13">
        <v>52</v>
      </c>
      <c r="N13">
        <v>6.44</v>
      </c>
      <c r="O13">
        <v>18604</v>
      </c>
      <c r="P13">
        <v>657</v>
      </c>
      <c r="Q13">
        <v>1347</v>
      </c>
      <c r="R13">
        <v>131</v>
      </c>
      <c r="S13">
        <v>145</v>
      </c>
      <c r="T13">
        <v>18604</v>
      </c>
    </row>
    <row r="14" spans="2:21" x14ac:dyDescent="0.2">
      <c r="B14" t="s">
        <v>33</v>
      </c>
      <c r="C14">
        <v>5687840</v>
      </c>
      <c r="D14">
        <v>0</v>
      </c>
      <c r="E14">
        <v>0</v>
      </c>
      <c r="F14" t="s">
        <v>21</v>
      </c>
      <c r="G14">
        <v>146</v>
      </c>
      <c r="H14">
        <v>303.45</v>
      </c>
      <c r="I14">
        <v>85</v>
      </c>
      <c r="J14">
        <v>322.75</v>
      </c>
      <c r="K14">
        <v>104167.42</v>
      </c>
      <c r="L14">
        <v>1450</v>
      </c>
      <c r="M14">
        <v>46</v>
      </c>
      <c r="N14">
        <v>6.26</v>
      </c>
      <c r="O14">
        <v>18744</v>
      </c>
      <c r="P14">
        <v>789</v>
      </c>
      <c r="Q14">
        <v>1350</v>
      </c>
      <c r="R14">
        <v>132</v>
      </c>
      <c r="S14">
        <v>144</v>
      </c>
      <c r="T14">
        <v>18744</v>
      </c>
    </row>
    <row r="15" spans="2:21" x14ac:dyDescent="0.2">
      <c r="B15" t="s">
        <v>34</v>
      </c>
      <c r="C15">
        <v>5125182</v>
      </c>
      <c r="D15">
        <v>0</v>
      </c>
      <c r="E15">
        <v>0</v>
      </c>
      <c r="F15" t="s">
        <v>21</v>
      </c>
      <c r="G15">
        <v>145</v>
      </c>
      <c r="H15">
        <v>275.49</v>
      </c>
      <c r="I15">
        <v>88</v>
      </c>
      <c r="J15">
        <v>272.23</v>
      </c>
      <c r="K15">
        <v>74107.710000000006</v>
      </c>
      <c r="L15">
        <v>1268</v>
      </c>
      <c r="M15">
        <v>56</v>
      </c>
      <c r="N15">
        <v>5.64</v>
      </c>
      <c r="O15">
        <v>18604</v>
      </c>
      <c r="P15">
        <v>920</v>
      </c>
      <c r="Q15">
        <v>1352</v>
      </c>
      <c r="R15">
        <v>131</v>
      </c>
      <c r="S15">
        <v>145</v>
      </c>
      <c r="T15">
        <v>18604</v>
      </c>
    </row>
    <row r="16" spans="2:21" x14ac:dyDescent="0.2">
      <c r="B16" t="s">
        <v>35</v>
      </c>
      <c r="C16">
        <v>4403519</v>
      </c>
      <c r="D16">
        <v>0</v>
      </c>
      <c r="E16">
        <v>0</v>
      </c>
      <c r="F16" t="s">
        <v>21</v>
      </c>
      <c r="G16">
        <v>145</v>
      </c>
      <c r="H16">
        <v>234.93</v>
      </c>
      <c r="I16">
        <v>90</v>
      </c>
      <c r="J16">
        <v>199.37</v>
      </c>
      <c r="K16">
        <v>39750.18</v>
      </c>
      <c r="L16">
        <v>938</v>
      </c>
      <c r="M16">
        <v>55</v>
      </c>
      <c r="N16">
        <v>4.8499999999999996</v>
      </c>
      <c r="O16">
        <v>18744</v>
      </c>
      <c r="P16">
        <v>1052</v>
      </c>
      <c r="Q16">
        <v>1355</v>
      </c>
      <c r="R16">
        <v>132</v>
      </c>
      <c r="S16">
        <v>144</v>
      </c>
      <c r="T16">
        <v>18744</v>
      </c>
    </row>
    <row r="17" spans="2:20" x14ac:dyDescent="0.2">
      <c r="B17" t="s">
        <v>36</v>
      </c>
      <c r="C17">
        <v>2789435</v>
      </c>
      <c r="D17">
        <v>0</v>
      </c>
      <c r="E17">
        <v>0</v>
      </c>
      <c r="F17" t="s">
        <v>21</v>
      </c>
      <c r="G17">
        <v>125</v>
      </c>
      <c r="H17">
        <v>148.82</v>
      </c>
      <c r="I17">
        <v>89</v>
      </c>
      <c r="J17">
        <v>72.260000000000005</v>
      </c>
      <c r="K17">
        <v>5220.91</v>
      </c>
      <c r="L17">
        <v>386</v>
      </c>
      <c r="M17">
        <v>54</v>
      </c>
      <c r="N17">
        <v>3.07</v>
      </c>
      <c r="O17">
        <v>18744</v>
      </c>
      <c r="P17">
        <v>1184</v>
      </c>
      <c r="Q17">
        <v>1357</v>
      </c>
      <c r="R17">
        <v>132</v>
      </c>
      <c r="S17">
        <v>144</v>
      </c>
      <c r="T17">
        <v>18744</v>
      </c>
    </row>
    <row r="18" spans="2:20" x14ac:dyDescent="0.2">
      <c r="B18" t="s">
        <v>37</v>
      </c>
      <c r="C18">
        <v>2185626</v>
      </c>
      <c r="D18">
        <v>0</v>
      </c>
      <c r="E18">
        <v>0</v>
      </c>
      <c r="F18" t="s">
        <v>21</v>
      </c>
      <c r="G18">
        <v>107</v>
      </c>
      <c r="H18">
        <v>117.48</v>
      </c>
      <c r="I18">
        <v>86</v>
      </c>
      <c r="J18">
        <v>39.409999999999997</v>
      </c>
      <c r="K18">
        <v>1552.96</v>
      </c>
      <c r="L18">
        <v>263</v>
      </c>
      <c r="M18">
        <v>53</v>
      </c>
      <c r="N18">
        <v>2.41</v>
      </c>
      <c r="O18">
        <v>18604</v>
      </c>
      <c r="P18">
        <v>1315</v>
      </c>
      <c r="Q18">
        <v>1359</v>
      </c>
      <c r="R18">
        <v>131</v>
      </c>
      <c r="S18">
        <v>145</v>
      </c>
      <c r="T18">
        <v>18604</v>
      </c>
    </row>
    <row r="19" spans="2:20" x14ac:dyDescent="0.2">
      <c r="B19" t="s">
        <v>38</v>
      </c>
      <c r="C19">
        <v>1953096</v>
      </c>
      <c r="D19">
        <v>0</v>
      </c>
      <c r="E19">
        <v>0</v>
      </c>
      <c r="F19" t="s">
        <v>21</v>
      </c>
      <c r="G19">
        <v>97</v>
      </c>
      <c r="H19">
        <v>104.2</v>
      </c>
      <c r="I19">
        <v>83</v>
      </c>
      <c r="J19">
        <v>27.58</v>
      </c>
      <c r="K19">
        <v>760.6</v>
      </c>
      <c r="L19">
        <v>194</v>
      </c>
      <c r="M19">
        <v>45</v>
      </c>
      <c r="N19">
        <v>2.15</v>
      </c>
      <c r="O19">
        <v>18744</v>
      </c>
      <c r="P19">
        <v>1447</v>
      </c>
      <c r="Q19">
        <v>1362</v>
      </c>
      <c r="R19">
        <v>132</v>
      </c>
      <c r="S19">
        <v>144</v>
      </c>
      <c r="T19">
        <v>18744</v>
      </c>
    </row>
    <row r="20" spans="2:20" x14ac:dyDescent="0.2">
      <c r="B20" t="s">
        <v>39</v>
      </c>
      <c r="C20">
        <v>1818428</v>
      </c>
      <c r="D20">
        <v>0</v>
      </c>
      <c r="E20">
        <v>0</v>
      </c>
      <c r="F20" t="s">
        <v>21</v>
      </c>
      <c r="G20">
        <v>93</v>
      </c>
      <c r="H20">
        <v>97.74</v>
      </c>
      <c r="I20">
        <v>82</v>
      </c>
      <c r="J20">
        <v>22.24</v>
      </c>
      <c r="K20">
        <v>494.75</v>
      </c>
      <c r="L20">
        <v>178</v>
      </c>
      <c r="M20">
        <v>46</v>
      </c>
      <c r="N20">
        <v>2</v>
      </c>
      <c r="O20">
        <v>18604</v>
      </c>
      <c r="P20">
        <v>1578</v>
      </c>
      <c r="Q20">
        <v>1364</v>
      </c>
      <c r="R20">
        <v>131</v>
      </c>
      <c r="S20">
        <v>145</v>
      </c>
      <c r="T20">
        <v>18604</v>
      </c>
    </row>
    <row r="21" spans="2:20" x14ac:dyDescent="0.2">
      <c r="B21" t="s">
        <v>40</v>
      </c>
      <c r="C21">
        <v>1797989</v>
      </c>
      <c r="D21">
        <v>0</v>
      </c>
      <c r="E21">
        <v>0</v>
      </c>
      <c r="F21" t="s">
        <v>21</v>
      </c>
      <c r="G21">
        <v>92</v>
      </c>
      <c r="H21">
        <v>95.92</v>
      </c>
      <c r="I21">
        <v>85</v>
      </c>
      <c r="J21">
        <v>21.55</v>
      </c>
      <c r="K21">
        <v>464.28</v>
      </c>
      <c r="L21">
        <v>182</v>
      </c>
      <c r="M21">
        <v>43</v>
      </c>
      <c r="N21">
        <v>1.98</v>
      </c>
      <c r="O21">
        <v>18744</v>
      </c>
      <c r="P21">
        <v>1710</v>
      </c>
      <c r="Q21">
        <v>1367</v>
      </c>
      <c r="R21">
        <v>132</v>
      </c>
      <c r="S21">
        <v>144</v>
      </c>
      <c r="T21">
        <v>18744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E2" sqref="E2:E11"/>
    </sheetView>
  </sheetViews>
  <sheetFormatPr baseColWidth="10" defaultRowHeight="16" x14ac:dyDescent="0.2"/>
  <sheetData>
    <row r="1" spans="1:6" x14ac:dyDescent="0.2">
      <c r="B1" t="s">
        <v>0</v>
      </c>
      <c r="C1" t="s">
        <v>1</v>
      </c>
      <c r="D1" t="s">
        <v>41</v>
      </c>
      <c r="E1" t="s">
        <v>42</v>
      </c>
      <c r="F1" t="s">
        <v>43</v>
      </c>
    </row>
    <row r="2" spans="1:6" x14ac:dyDescent="0.2">
      <c r="A2" t="s">
        <v>44</v>
      </c>
      <c r="B2" t="s">
        <v>20</v>
      </c>
      <c r="C2">
        <v>3031857</v>
      </c>
      <c r="D2">
        <f>C2-$C$12</f>
        <v>0</v>
      </c>
      <c r="E2">
        <f>D2/(D2+D15)</f>
        <v>0</v>
      </c>
      <c r="F2" s="1">
        <v>0</v>
      </c>
    </row>
    <row r="3" spans="1:6" x14ac:dyDescent="0.2">
      <c r="B3" t="s">
        <v>22</v>
      </c>
      <c r="C3">
        <v>3074580</v>
      </c>
      <c r="D3">
        <f t="shared" ref="D3:D11" si="0">C3-$C$12</f>
        <v>42723</v>
      </c>
      <c r="E3">
        <f t="shared" ref="E3:E11" si="1">D3/(D3+D16)</f>
        <v>9.4731323633540504E-3</v>
      </c>
      <c r="F3" s="1">
        <v>8.9999999999999995E-9</v>
      </c>
    </row>
    <row r="4" spans="1:6" x14ac:dyDescent="0.2">
      <c r="B4" t="s">
        <v>23</v>
      </c>
      <c r="C4">
        <v>3101368</v>
      </c>
      <c r="D4">
        <f t="shared" si="0"/>
        <v>69511</v>
      </c>
      <c r="E4">
        <f t="shared" si="1"/>
        <v>1.5884384714337389E-2</v>
      </c>
      <c r="F4" s="1">
        <v>1.2E-8</v>
      </c>
    </row>
    <row r="5" spans="1:6" x14ac:dyDescent="0.2">
      <c r="B5" t="s">
        <v>24</v>
      </c>
      <c r="C5">
        <v>3818157</v>
      </c>
      <c r="D5">
        <f t="shared" si="0"/>
        <v>786300</v>
      </c>
      <c r="E5">
        <f t="shared" si="1"/>
        <v>0.17356889031868822</v>
      </c>
      <c r="F5" s="1">
        <v>1.6000000000000001E-8</v>
      </c>
    </row>
    <row r="6" spans="1:6" x14ac:dyDescent="0.2">
      <c r="B6" t="s">
        <v>25</v>
      </c>
      <c r="C6">
        <v>4737720</v>
      </c>
      <c r="D6">
        <f t="shared" si="0"/>
        <v>1705863</v>
      </c>
      <c r="E6">
        <f t="shared" si="1"/>
        <v>0.36079328153575102</v>
      </c>
      <c r="F6" s="1">
        <v>2.0999999999999999E-8</v>
      </c>
    </row>
    <row r="7" spans="1:6" x14ac:dyDescent="0.2">
      <c r="B7" t="s">
        <v>26</v>
      </c>
      <c r="C7">
        <v>6230549</v>
      </c>
      <c r="D7">
        <f t="shared" si="0"/>
        <v>3198692</v>
      </c>
      <c r="E7">
        <f t="shared" si="1"/>
        <v>0.69433617764672817</v>
      </c>
      <c r="F7" s="1">
        <v>2.7999999999999999E-8</v>
      </c>
    </row>
    <row r="8" spans="1:6" x14ac:dyDescent="0.2">
      <c r="B8" t="s">
        <v>27</v>
      </c>
      <c r="C8">
        <v>6913139</v>
      </c>
      <c r="D8">
        <f t="shared" si="0"/>
        <v>3881282</v>
      </c>
      <c r="E8">
        <f t="shared" si="1"/>
        <v>0.82833980516188122</v>
      </c>
      <c r="F8" s="1">
        <v>3.7E-8</v>
      </c>
    </row>
    <row r="9" spans="1:6" x14ac:dyDescent="0.2">
      <c r="B9" t="s">
        <v>28</v>
      </c>
      <c r="C9">
        <v>7111503</v>
      </c>
      <c r="D9">
        <f>C9-$C$12</f>
        <v>4079646</v>
      </c>
      <c r="E9">
        <f t="shared" si="1"/>
        <v>0.87706978660141655</v>
      </c>
      <c r="F9" s="1">
        <v>4.9000000000000002E-8</v>
      </c>
    </row>
    <row r="10" spans="1:6" x14ac:dyDescent="0.2">
      <c r="B10" t="s">
        <v>29</v>
      </c>
      <c r="C10">
        <v>7551865</v>
      </c>
      <c r="D10">
        <f t="shared" si="0"/>
        <v>4520008</v>
      </c>
      <c r="E10">
        <f t="shared" si="1"/>
        <v>0.91181701986942432</v>
      </c>
      <c r="F10" s="1">
        <v>6.4000000000000004E-8</v>
      </c>
    </row>
    <row r="11" spans="1:6" x14ac:dyDescent="0.2">
      <c r="B11" t="s">
        <v>30</v>
      </c>
      <c r="C11">
        <v>7799914</v>
      </c>
      <c r="D11">
        <f t="shared" si="0"/>
        <v>4768057</v>
      </c>
      <c r="E11">
        <f t="shared" si="1"/>
        <v>0.91963037618561805</v>
      </c>
      <c r="F11" s="1">
        <v>8.3999999999999998E-8</v>
      </c>
    </row>
    <row r="12" spans="1:6" x14ac:dyDescent="0.2">
      <c r="B12" t="s">
        <v>45</v>
      </c>
      <c r="C12">
        <f>MIN(C2:C11)</f>
        <v>3031857</v>
      </c>
    </row>
    <row r="15" spans="1:6" x14ac:dyDescent="0.2">
      <c r="A15" t="s">
        <v>46</v>
      </c>
      <c r="B15" t="s">
        <v>31</v>
      </c>
      <c r="C15">
        <v>5888040</v>
      </c>
      <c r="D15" s="2">
        <f>C15-$C$32</f>
        <v>4506747.7048271839</v>
      </c>
    </row>
    <row r="16" spans="1:6" x14ac:dyDescent="0.2">
      <c r="B16" t="s">
        <v>32</v>
      </c>
      <c r="C16">
        <v>5848482</v>
      </c>
      <c r="D16" s="2">
        <f t="shared" ref="D16:D24" si="2">C16-$C$32</f>
        <v>4467189.7048271839</v>
      </c>
    </row>
    <row r="17" spans="2:4" x14ac:dyDescent="0.2">
      <c r="B17" t="s">
        <v>33</v>
      </c>
      <c r="C17">
        <v>5687840</v>
      </c>
      <c r="D17" s="2">
        <f t="shared" si="2"/>
        <v>4306547.7048271839</v>
      </c>
    </row>
    <row r="18" spans="2:4" x14ac:dyDescent="0.2">
      <c r="B18" t="s">
        <v>34</v>
      </c>
      <c r="C18">
        <v>5125182</v>
      </c>
      <c r="D18" s="2">
        <f t="shared" si="2"/>
        <v>3743889.7048271839</v>
      </c>
    </row>
    <row r="19" spans="2:4" x14ac:dyDescent="0.2">
      <c r="B19" t="s">
        <v>35</v>
      </c>
      <c r="C19">
        <v>4403519</v>
      </c>
      <c r="D19" s="2">
        <f t="shared" si="2"/>
        <v>3022226.7048271839</v>
      </c>
    </row>
    <row r="20" spans="2:4" x14ac:dyDescent="0.2">
      <c r="B20" t="s">
        <v>36</v>
      </c>
      <c r="C20">
        <v>2789435</v>
      </c>
      <c r="D20" s="2">
        <f t="shared" si="2"/>
        <v>1408142.7048271839</v>
      </c>
    </row>
    <row r="21" spans="2:4" x14ac:dyDescent="0.2">
      <c r="B21" t="s">
        <v>37</v>
      </c>
      <c r="C21">
        <v>2185626</v>
      </c>
      <c r="D21" s="2">
        <f t="shared" si="2"/>
        <v>804333.70482718386</v>
      </c>
    </row>
    <row r="22" spans="2:4" x14ac:dyDescent="0.2">
      <c r="B22" t="s">
        <v>38</v>
      </c>
      <c r="C22">
        <v>1953096</v>
      </c>
      <c r="D22" s="2">
        <f t="shared" si="2"/>
        <v>571803.70482718386</v>
      </c>
    </row>
    <row r="23" spans="2:4" x14ac:dyDescent="0.2">
      <c r="B23" t="s">
        <v>39</v>
      </c>
      <c r="C23">
        <v>1818428</v>
      </c>
      <c r="D23" s="2">
        <f t="shared" si="2"/>
        <v>437135.70482718386</v>
      </c>
    </row>
    <row r="24" spans="2:4" x14ac:dyDescent="0.2">
      <c r="B24" t="s">
        <v>40</v>
      </c>
      <c r="C24">
        <v>1797989</v>
      </c>
      <c r="D24" s="2">
        <f t="shared" si="2"/>
        <v>416696.70482718386</v>
      </c>
    </row>
    <row r="25" spans="2:4" x14ac:dyDescent="0.2">
      <c r="B25" t="s">
        <v>45</v>
      </c>
      <c r="C25">
        <f>MIN(C15:C24)</f>
        <v>1797989</v>
      </c>
    </row>
    <row r="29" spans="2:4" x14ac:dyDescent="0.2">
      <c r="B29" t="s">
        <v>47</v>
      </c>
      <c r="C29">
        <v>18744</v>
      </c>
    </row>
    <row r="30" spans="2:4" x14ac:dyDescent="0.2">
      <c r="B30" t="s">
        <v>48</v>
      </c>
      <c r="C30">
        <v>41142</v>
      </c>
    </row>
    <row r="32" spans="2:4" x14ac:dyDescent="0.2">
      <c r="B32" t="s">
        <v>49</v>
      </c>
      <c r="C32" s="2">
        <f>C12*C29/C30</f>
        <v>1381292.2951728161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211122Cy5 40bp EMSA with yKER_T</vt:lpstr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2021-11-22T23:08:17Z</dcterms:created>
  <dcterms:modified xsi:type="dcterms:W3CDTF">2021-11-22T23:09:20Z</dcterms:modified>
</cp:coreProperties>
</file>